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A2036893-B8F0-43D8-ADAE-608480A2AC05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Modif 12.04.202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h139Dn45584hQs4+YgFHP3si4V7g=="/>
    </ext>
  </extLst>
</workbook>
</file>

<file path=xl/calcChain.xml><?xml version="1.0" encoding="utf-8"?>
<calcChain xmlns="http://schemas.openxmlformats.org/spreadsheetml/2006/main">
  <c r="G42" i="2" l="1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O17" i="2" l="1"/>
  <c r="O18" i="2" s="1"/>
  <c r="O19" i="2" s="1"/>
  <c r="A43" i="2" l="1"/>
  <c r="A44" i="2" s="1"/>
  <c r="S17" i="2"/>
  <c r="R17" i="2"/>
  <c r="C17" i="2"/>
  <c r="C18" i="2" s="1"/>
  <c r="B17" i="2"/>
  <c r="B18" i="2" s="1"/>
  <c r="E17" i="2"/>
  <c r="E18" i="2" s="1"/>
  <c r="A17" i="2"/>
  <c r="A18" i="2" s="1"/>
  <c r="D17" i="2"/>
  <c r="D18" i="2" s="1"/>
  <c r="R18" i="2" l="1"/>
  <c r="S18" i="2"/>
  <c r="E19" i="2"/>
  <c r="S19" i="2" l="1"/>
  <c r="R19" i="2"/>
  <c r="O20" i="2"/>
  <c r="E20" i="2" s="1"/>
  <c r="B19" i="2"/>
  <c r="B20" i="2" s="1"/>
  <c r="A45" i="2"/>
  <c r="A46" i="2" s="1"/>
  <c r="A19" i="2"/>
  <c r="A20" i="2" s="1"/>
  <c r="D19" i="2"/>
  <c r="D20" i="2" s="1"/>
  <c r="C19" i="2"/>
  <c r="C20" i="2" s="1"/>
  <c r="S20" i="2" l="1"/>
  <c r="O21" i="2"/>
  <c r="B21" i="2" s="1"/>
  <c r="R20" i="2"/>
  <c r="E21" i="2" l="1"/>
  <c r="A47" i="2"/>
  <c r="A21" i="2"/>
  <c r="D21" i="2"/>
  <c r="S21" i="2"/>
  <c r="O22" i="2"/>
  <c r="R21" i="2"/>
  <c r="C21" i="2"/>
  <c r="C22" i="2" l="1"/>
  <c r="A22" i="2"/>
  <c r="D22" i="2"/>
  <c r="O23" i="2"/>
  <c r="R22" i="2"/>
  <c r="S22" i="2"/>
  <c r="A48" i="2"/>
  <c r="A49" i="2" s="1"/>
  <c r="E22" i="2"/>
  <c r="B22" i="2"/>
  <c r="C23" i="2" l="1"/>
  <c r="B23" i="2"/>
  <c r="A23" i="2"/>
  <c r="E23" i="2"/>
  <c r="D23" i="2"/>
  <c r="S23" i="2"/>
  <c r="O24" i="2"/>
  <c r="R23" i="2"/>
  <c r="B24" i="2" l="1"/>
  <c r="D24" i="2"/>
  <c r="A50" i="2"/>
  <c r="A24" i="2"/>
  <c r="S24" i="2"/>
  <c r="O25" i="2"/>
  <c r="R24" i="2"/>
  <c r="C24" i="2"/>
  <c r="E24" i="2"/>
  <c r="B25" i="2" l="1"/>
  <c r="E25" i="2"/>
  <c r="C25" i="2"/>
  <c r="A51" i="2"/>
  <c r="A25" i="2"/>
  <c r="S25" i="2"/>
  <c r="O26" i="2"/>
  <c r="R25" i="2"/>
  <c r="D25" i="2"/>
  <c r="E26" i="2" l="1"/>
  <c r="D26" i="2"/>
  <c r="A26" i="2"/>
  <c r="A52" i="2"/>
  <c r="B26" i="2"/>
  <c r="O27" i="2"/>
  <c r="R26" i="2"/>
  <c r="S26" i="2"/>
  <c r="C26" i="2"/>
  <c r="C27" i="2" s="1"/>
  <c r="D27" i="2" l="1"/>
  <c r="A53" i="2"/>
  <c r="A54" i="2" s="1"/>
  <c r="A27" i="2"/>
  <c r="B27" i="2"/>
  <c r="O28" i="2"/>
  <c r="C28" i="2" s="1"/>
  <c r="S27" i="2"/>
  <c r="R27" i="2"/>
  <c r="E27" i="2"/>
  <c r="E28" i="2" l="1"/>
  <c r="D28" i="2"/>
  <c r="A28" i="2"/>
  <c r="S28" i="2"/>
  <c r="O29" i="2"/>
  <c r="A55" i="2" s="1"/>
  <c r="R28" i="2"/>
  <c r="B28" i="2"/>
  <c r="D29" i="2" l="1"/>
  <c r="B29" i="2"/>
  <c r="C29" i="2"/>
  <c r="S29" i="2"/>
  <c r="O30" i="2"/>
  <c r="R29" i="2"/>
  <c r="E29" i="2"/>
  <c r="A29" i="2"/>
  <c r="D30" i="2" l="1"/>
  <c r="A30" i="2"/>
  <c r="E30" i="2"/>
  <c r="C30" i="2"/>
  <c r="C31" i="2" s="1"/>
  <c r="O31" i="2"/>
  <c r="R30" i="2"/>
  <c r="S30" i="2"/>
  <c r="B30" i="2"/>
  <c r="B31" i="2" s="1"/>
  <c r="A31" i="2"/>
  <c r="A56" i="2"/>
  <c r="A57" i="2" s="1"/>
  <c r="S31" i="2" l="1"/>
  <c r="O32" i="2"/>
  <c r="B32" i="2" s="1"/>
  <c r="R31" i="2"/>
  <c r="E31" i="2"/>
  <c r="E32" i="2" s="1"/>
  <c r="D31" i="2"/>
  <c r="D32" i="2" s="1"/>
  <c r="S32" i="2" l="1"/>
  <c r="O33" i="2"/>
  <c r="D33" i="2" s="1"/>
  <c r="R32" i="2"/>
  <c r="C32" i="2"/>
  <c r="A32" i="2"/>
  <c r="A58" i="2"/>
  <c r="A59" i="2" s="1"/>
  <c r="A33" i="2" l="1"/>
  <c r="C33" i="2"/>
  <c r="S33" i="2"/>
  <c r="R33" i="2"/>
  <c r="O34" i="2"/>
  <c r="D34" i="2" s="1"/>
  <c r="B33" i="2"/>
  <c r="E33" i="2"/>
  <c r="E34" i="2" l="1"/>
  <c r="B34" i="2"/>
  <c r="C34" i="2"/>
  <c r="A34" i="2"/>
  <c r="S34" i="2"/>
  <c r="L33" i="2"/>
  <c r="L32" i="2" s="1"/>
  <c r="L31" i="2" s="1"/>
  <c r="L30" i="2" s="1"/>
  <c r="L29" i="2" s="1"/>
  <c r="L28" i="2" s="1"/>
  <c r="L27" i="2" s="1"/>
  <c r="L26" i="2" s="1"/>
  <c r="L25" i="2" s="1"/>
  <c r="L24" i="2" s="1"/>
  <c r="L23" i="2" s="1"/>
  <c r="L22" i="2" s="1"/>
  <c r="L21" i="2" s="1"/>
  <c r="L20" i="2" s="1"/>
  <c r="L19" i="2" s="1"/>
  <c r="L18" i="2" s="1"/>
  <c r="L17" i="2" s="1"/>
  <c r="L16" i="2" s="1"/>
  <c r="I59" i="2"/>
  <c r="I58" i="2" s="1"/>
  <c r="I57" i="2" s="1"/>
  <c r="I56" i="2" s="1"/>
  <c r="I55" i="2" s="1"/>
  <c r="I54" i="2" s="1"/>
  <c r="I53" i="2" s="1"/>
  <c r="I52" i="2" s="1"/>
  <c r="I51" i="2" s="1"/>
  <c r="I50" i="2" s="1"/>
  <c r="I49" i="2" s="1"/>
  <c r="I48" i="2" s="1"/>
  <c r="I47" i="2" s="1"/>
  <c r="I46" i="2" s="1"/>
  <c r="I45" i="2" s="1"/>
  <c r="I44" i="2" s="1"/>
  <c r="I43" i="2" s="1"/>
  <c r="I42" i="2" s="1"/>
  <c r="R34" i="2"/>
  <c r="K33" i="2"/>
  <c r="K32" i="2" s="1"/>
  <c r="K31" i="2" s="1"/>
  <c r="K30" i="2" s="1"/>
  <c r="K29" i="2" s="1"/>
  <c r="K28" i="2" s="1"/>
  <c r="K27" i="2" s="1"/>
  <c r="K26" i="2" s="1"/>
  <c r="K25" i="2" s="1"/>
  <c r="K24" i="2" s="1"/>
  <c r="K23" i="2" s="1"/>
  <c r="K22" i="2" s="1"/>
  <c r="K21" i="2" s="1"/>
  <c r="K20" i="2" s="1"/>
  <c r="K19" i="2" s="1"/>
  <c r="K18" i="2" s="1"/>
  <c r="K17" i="2" s="1"/>
  <c r="K16" i="2" s="1"/>
  <c r="J33" i="2"/>
  <c r="J32" i="2" s="1"/>
  <c r="J31" i="2" s="1"/>
  <c r="J30" i="2" s="1"/>
  <c r="J29" i="2" s="1"/>
  <c r="J28" i="2" s="1"/>
  <c r="J27" i="2" s="1"/>
  <c r="J26" i="2" s="1"/>
  <c r="J25" i="2" s="1"/>
  <c r="J24" i="2" s="1"/>
  <c r="J23" i="2" s="1"/>
  <c r="J22" i="2" s="1"/>
  <c r="J21" i="2" s="1"/>
  <c r="J20" i="2" s="1"/>
  <c r="J19" i="2" s="1"/>
  <c r="J18" i="2" s="1"/>
  <c r="J17" i="2" s="1"/>
  <c r="J16" i="2" s="1"/>
  <c r="M33" i="2"/>
  <c r="M32" i="2" s="1"/>
  <c r="M31" i="2" s="1"/>
  <c r="M30" i="2" s="1"/>
  <c r="M29" i="2" s="1"/>
  <c r="M28" i="2" s="1"/>
  <c r="M27" i="2" s="1"/>
  <c r="M26" i="2" s="1"/>
  <c r="M25" i="2" s="1"/>
  <c r="M24" i="2" s="1"/>
  <c r="M23" i="2" s="1"/>
  <c r="M22" i="2" s="1"/>
  <c r="M21" i="2" s="1"/>
  <c r="M20" i="2" s="1"/>
  <c r="M19" i="2" s="1"/>
  <c r="M18" i="2" s="1"/>
  <c r="M17" i="2" s="1"/>
  <c r="M16" i="2" s="1"/>
  <c r="I33" i="2"/>
  <c r="I32" i="2" s="1"/>
  <c r="I31" i="2" s="1"/>
  <c r="I30" i="2" s="1"/>
  <c r="I29" i="2" s="1"/>
  <c r="I28" i="2" s="1"/>
  <c r="I27" i="2" s="1"/>
  <c r="I26" i="2" s="1"/>
  <c r="I25" i="2" s="1"/>
  <c r="I24" i="2" s="1"/>
  <c r="I23" i="2" s="1"/>
  <c r="I22" i="2" s="1"/>
  <c r="I21" i="2" s="1"/>
  <c r="I20" i="2" s="1"/>
  <c r="I19" i="2" s="1"/>
  <c r="I18" i="2" s="1"/>
  <c r="I17" i="2" s="1"/>
  <c r="I16" i="2" s="1"/>
  <c r="A60" i="2"/>
</calcChain>
</file>

<file path=xl/sharedStrings.xml><?xml version="1.0" encoding="utf-8"?>
<sst xmlns="http://schemas.openxmlformats.org/spreadsheetml/2006/main" count="134" uniqueCount="73">
  <si>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</si>
  <si>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</si>
  <si>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</si>
  <si>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</si>
  <si>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</si>
  <si>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</si>
  <si>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</si>
  <si>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</si>
  <si>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</si>
  <si>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</si>
  <si>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</si>
  <si>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</si>
  <si>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</si>
  <si>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</si>
  <si>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</si>
  <si>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</si>
  <si>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</si>
  <si>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</si>
  <si>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</si>
  <si>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</si>
  <si>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</si>
  <si>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</si>
  <si>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</si>
  <si>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</si>
  <si>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</si>
  <si>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</si>
  <si>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</si>
  <si>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</si>
  <si>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</si>
  <si>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</si>
  <si>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</si>
  <si>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</si>
  <si>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</si>
  <si>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</si>
  <si>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</si>
  <si>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</si>
  <si>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</si>
  <si>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</si>
  <si>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</si>
  <si>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</si>
  <si>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</si>
  <si>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</si>
  <si>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</si>
  <si>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</si>
  <si>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Pitesti-Autogara Astra Tours Dob</t>
  </si>
  <si>
    <t>Pitesti Atg. Astra Tours Dob</t>
  </si>
  <si>
    <t>S</t>
  </si>
  <si>
    <t>Oarja Ramificatie</t>
  </si>
  <si>
    <t>Oarja Monument</t>
  </si>
  <si>
    <t>Rociu</t>
  </si>
  <si>
    <t>Gliganu de Jos</t>
  </si>
  <si>
    <t>Barlogu1</t>
  </si>
  <si>
    <t>Barlogu2</t>
  </si>
  <si>
    <t>Barlogu3</t>
  </si>
  <si>
    <t>Negrasi1</t>
  </si>
  <si>
    <t>Negrasi Primarie</t>
  </si>
  <si>
    <t>Negrasi2</t>
  </si>
  <si>
    <t>Mozaceni Deal</t>
  </si>
  <si>
    <t>Mozaceni Primarie</t>
  </si>
  <si>
    <t>Babaroaga</t>
  </si>
  <si>
    <t>Slobozia</t>
  </si>
  <si>
    <t>EMITENT,</t>
  </si>
  <si>
    <t>Negrisoara</t>
  </si>
  <si>
    <t>Stefan cel Mare</t>
  </si>
  <si>
    <t>Glavacioc Ramificatie</t>
  </si>
  <si>
    <t>Glavacioc</t>
  </si>
  <si>
    <t xml:space="preserve"> A. Denumirea traseului: Pitesti - Oarja - Negrasi - Glavacioc</t>
  </si>
  <si>
    <t>1=6</t>
  </si>
  <si>
    <t>1=5</t>
  </si>
  <si>
    <t>C5</t>
  </si>
  <si>
    <t>C6</t>
  </si>
  <si>
    <t>Catanele - Ramificatie Oarja</t>
  </si>
  <si>
    <t>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</si>
</sst>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2" fillId="0" borderId="0" xfId="0" applyFont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20" fontId="3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2" fillId="0" borderId="17" xfId="0" applyFont="1" applyBorder="1"/>
    <xf numFmtId="20" fontId="3" fillId="0" borderId="18" xfId="0" applyNumberFormat="1" applyFont="1" applyBorder="1" applyAlignment="1">
      <alignment horizontal="center"/>
    </xf>
    <xf numFmtId="20" fontId="3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left" wrapText="1"/>
    </xf>
    <xf numFmtId="20" fontId="2" fillId="0" borderId="19" xfId="0" applyNumberFormat="1" applyFont="1" applyBorder="1" applyAlignment="1">
      <alignment horizontal="center"/>
    </xf>
    <xf numFmtId="20" fontId="2" fillId="0" borderId="20" xfId="0" applyNumberFormat="1" applyFont="1" applyBorder="1" applyAlignment="1">
      <alignment horizontal="center"/>
    </xf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20" fontId="3" fillId="0" borderId="22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4" xfId="0" applyFont="1" applyBorder="1"/>
    <xf numFmtId="20" fontId="2" fillId="0" borderId="24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" fillId="0" borderId="17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5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6.109375" customWidth="1"/>
    <col min="6" max="6" width="4.6640625" customWidth="1"/>
    <col min="7" max="7" width="6.6640625" customWidth="1"/>
    <col min="8" max="8" width="28.6640625" customWidth="1"/>
    <col min="9" max="13" width="6.109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58"/>
      <c r="J8" s="58"/>
      <c r="K8" s="58"/>
      <c r="L8" s="58"/>
      <c r="M8" s="58"/>
      <c r="R8" s="2" t="s">
        <v>26</v>
      </c>
      <c r="T8" s="10">
        <v>36</v>
      </c>
    </row>
    <row r="9" spans="1:28" ht="15.75" customHeight="1" x14ac:dyDescent="0.3">
      <c r="A9" s="65"/>
      <c r="B9" s="63"/>
      <c r="C9" s="63"/>
      <c r="D9" s="63"/>
      <c r="E9" s="63"/>
      <c r="F9" s="63"/>
      <c r="G9" s="63"/>
      <c r="H9" s="63"/>
      <c r="I9" s="59"/>
      <c r="J9" s="59"/>
      <c r="K9" s="11"/>
      <c r="L9" s="11"/>
      <c r="M9" s="11"/>
    </row>
    <row r="10" spans="1:28" ht="19.5" customHeight="1" x14ac:dyDescent="0.3">
      <c r="A10" s="65" t="s">
        <v>66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20.25" customHeight="1" thickBot="1" x14ac:dyDescent="0.35">
      <c r="A11" s="59" t="s">
        <v>27</v>
      </c>
      <c r="B11" s="59"/>
      <c r="C11" s="59"/>
      <c r="D11" s="59"/>
      <c r="E11" s="12" t="s">
        <v>72</v>
      </c>
      <c r="F11" s="59"/>
      <c r="G11" s="59"/>
      <c r="H11" s="59"/>
      <c r="I11" s="59"/>
      <c r="J11" s="59"/>
      <c r="K11" s="59"/>
      <c r="L11" s="59"/>
      <c r="M11" s="59"/>
    </row>
    <row r="12" spans="1:28" ht="12.75" customHeight="1" thickBot="1" x14ac:dyDescent="0.3">
      <c r="A12" s="66" t="s">
        <v>28</v>
      </c>
      <c r="B12" s="67"/>
      <c r="C12" s="67"/>
      <c r="D12" s="67"/>
      <c r="E12" s="67"/>
      <c r="F12" s="13" t="s">
        <v>29</v>
      </c>
      <c r="G12" s="14" t="s">
        <v>30</v>
      </c>
      <c r="H12" s="14" t="s">
        <v>31</v>
      </c>
      <c r="I12" s="68" t="s">
        <v>32</v>
      </c>
      <c r="J12" s="69"/>
      <c r="K12" s="69"/>
      <c r="L12" s="69"/>
      <c r="M12" s="70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68" t="s">
        <v>33</v>
      </c>
      <c r="B13" s="69"/>
      <c r="C13" s="69"/>
      <c r="D13" s="69"/>
      <c r="E13" s="70"/>
      <c r="F13" s="16"/>
      <c r="G13" s="17" t="s">
        <v>34</v>
      </c>
      <c r="H13" s="18" t="s">
        <v>35</v>
      </c>
      <c r="I13" s="68" t="s">
        <v>33</v>
      </c>
      <c r="J13" s="69"/>
      <c r="K13" s="69"/>
      <c r="L13" s="69"/>
      <c r="M13" s="70"/>
      <c r="N13" s="15"/>
      <c r="O13" s="15"/>
      <c r="P13" s="15"/>
      <c r="Q13" s="15"/>
      <c r="R13" s="15" t="s">
        <v>36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19" t="s">
        <v>37</v>
      </c>
      <c r="B14" s="20" t="s">
        <v>38</v>
      </c>
      <c r="C14" s="20" t="s">
        <v>39</v>
      </c>
      <c r="D14" s="20" t="s">
        <v>40</v>
      </c>
      <c r="E14" s="20" t="s">
        <v>69</v>
      </c>
      <c r="F14" s="21"/>
      <c r="G14" s="21"/>
      <c r="H14" s="20"/>
      <c r="I14" s="20" t="s">
        <v>37</v>
      </c>
      <c r="J14" s="20" t="s">
        <v>38</v>
      </c>
      <c r="K14" s="20" t="s">
        <v>39</v>
      </c>
      <c r="L14" s="20" t="s">
        <v>40</v>
      </c>
      <c r="M14" s="22" t="s">
        <v>69</v>
      </c>
      <c r="N14" s="15"/>
      <c r="O14" s="15" t="s">
        <v>41</v>
      </c>
      <c r="P14" s="15" t="s">
        <v>6</v>
      </c>
      <c r="Q14" s="15" t="s">
        <v>2</v>
      </c>
      <c r="R14" s="23" t="s">
        <v>42</v>
      </c>
      <c r="S14" s="23" t="s">
        <v>43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24" t="s">
        <v>20</v>
      </c>
      <c r="B15" s="25" t="s">
        <v>20</v>
      </c>
      <c r="C15" s="25" t="s">
        <v>20</v>
      </c>
      <c r="D15" s="25" t="s">
        <v>20</v>
      </c>
      <c r="E15" s="25" t="s">
        <v>20</v>
      </c>
      <c r="F15" s="26"/>
      <c r="G15" s="26"/>
      <c r="H15" s="27"/>
      <c r="I15" s="25" t="s">
        <v>20</v>
      </c>
      <c r="J15" s="25" t="s">
        <v>20</v>
      </c>
      <c r="K15" s="25" t="s">
        <v>20</v>
      </c>
      <c r="L15" s="25" t="s">
        <v>20</v>
      </c>
      <c r="M15" s="28" t="s">
        <v>20</v>
      </c>
      <c r="N15" s="15"/>
      <c r="O15" s="15"/>
      <c r="P15" s="15"/>
      <c r="Q15" s="15"/>
      <c r="R15" s="23" t="s">
        <v>23</v>
      </c>
      <c r="S15" s="23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3">
      <c r="A16" s="42">
        <v>0.32291666666666669</v>
      </c>
      <c r="B16" s="43">
        <v>0.52083333333333337</v>
      </c>
      <c r="C16" s="43">
        <v>0.69791666666666663</v>
      </c>
      <c r="D16" s="43">
        <v>0.77083333333333337</v>
      </c>
      <c r="E16" s="43">
        <v>0.55555555555555558</v>
      </c>
      <c r="F16" s="44">
        <v>0</v>
      </c>
      <c r="G16" s="44">
        <v>0</v>
      </c>
      <c r="H16" s="45" t="s">
        <v>44</v>
      </c>
      <c r="I16" s="46">
        <f t="shared" ref="I16:M29" si="0">I17+TIME(0,0,(3600*($O17-$O16)/(INDEX($T$5:$AB$6,MATCH(I$15,$S$5:$S$6,0),MATCH(CONCATENATE($P17,$Q17),$T$4:$AB$4,0)))+$T$8))</f>
        <v>0.27586805555555549</v>
      </c>
      <c r="J16" s="46">
        <f t="shared" si="0"/>
        <v>0.36614583333333323</v>
      </c>
      <c r="K16" s="46">
        <f t="shared" si="0"/>
        <v>0.5536458333333335</v>
      </c>
      <c r="L16" s="46">
        <f t="shared" si="0"/>
        <v>0.72031250000000024</v>
      </c>
      <c r="M16" s="47">
        <f t="shared" si="0"/>
        <v>0.5536458333333335</v>
      </c>
      <c r="O16" s="5">
        <v>0</v>
      </c>
      <c r="P16" s="29"/>
      <c r="Q16" s="29"/>
      <c r="R16" s="30"/>
      <c r="U16" s="29">
        <v>0</v>
      </c>
      <c r="V16" s="29">
        <v>0</v>
      </c>
      <c r="W16" s="31" t="s">
        <v>45</v>
      </c>
    </row>
    <row r="17" spans="1:23" ht="13.5" customHeight="1" x14ac:dyDescent="0.3">
      <c r="A17" s="48">
        <f t="shared" ref="A17:E17" si="1">A16+TIME(0,0,(3600*($O17-$O16)/(INDEX($T$5:$AB$6,MATCH(A$15,$S$5:$S$6,0),MATCH(CONCATENATE($P17,$Q17),$T$4:$AB$4,0)))+$T$8))</f>
        <v>0.33666666666666667</v>
      </c>
      <c r="B17" s="39">
        <f t="shared" si="1"/>
        <v>0.53458333333333341</v>
      </c>
      <c r="C17" s="39">
        <f t="shared" si="1"/>
        <v>0.71166666666666667</v>
      </c>
      <c r="D17" s="39">
        <f t="shared" si="1"/>
        <v>0.78458333333333341</v>
      </c>
      <c r="E17" s="39">
        <f t="shared" si="1"/>
        <v>0.56930555555555562</v>
      </c>
      <c r="F17" s="38">
        <v>12.8</v>
      </c>
      <c r="G17" s="38">
        <v>1</v>
      </c>
      <c r="H17" s="60" t="s">
        <v>71</v>
      </c>
      <c r="I17" s="39">
        <f t="shared" si="0"/>
        <v>0.26211805555555551</v>
      </c>
      <c r="J17" s="39">
        <f t="shared" si="0"/>
        <v>0.35239583333333324</v>
      </c>
      <c r="K17" s="39">
        <f t="shared" si="0"/>
        <v>0.53989583333333346</v>
      </c>
      <c r="L17" s="39">
        <f t="shared" si="0"/>
        <v>0.7065625000000002</v>
      </c>
      <c r="M17" s="49">
        <f t="shared" si="0"/>
        <v>0.53989583333333346</v>
      </c>
      <c r="O17" s="5">
        <f t="shared" ref="O17:O34" si="2">O16+F17</f>
        <v>12.8</v>
      </c>
      <c r="P17" s="8">
        <v>1</v>
      </c>
      <c r="Q17" s="32" t="s">
        <v>46</v>
      </c>
      <c r="R17" s="33">
        <f t="shared" ref="R17:S30" si="3">TIME(0,0,(3600*($O17-$O16)/(INDEX($T$5:$AB$6,MATCH(R$15,$S$5:$S$6,0),MATCH((CONCATENATE($P17,$Q17)),$T$4:$AB$4,0)))))</f>
        <v>1.0659722222222221E-2</v>
      </c>
      <c r="S17" s="33">
        <f t="shared" si="3"/>
        <v>1.3333333333333334E-2</v>
      </c>
      <c r="T17" s="1"/>
      <c r="U17" s="29">
        <v>1.1000000000000001</v>
      </c>
      <c r="V17" s="29">
        <v>3</v>
      </c>
      <c r="W17" s="1" t="s">
        <v>47</v>
      </c>
    </row>
    <row r="18" spans="1:23" ht="13.5" customHeight="1" x14ac:dyDescent="0.3">
      <c r="A18" s="48">
        <f t="shared" ref="A18:E18" si="4">A17+TIME(0,0,(3600*($O18-$O17)/(INDEX($T$5:$AB$6,MATCH(A$15,$S$5:$S$6,0),MATCH(CONCATENATE($P18,$Q18),$T$4:$AB$4,0)))+$T$8))</f>
        <v>0.34468749999999998</v>
      </c>
      <c r="B18" s="39">
        <f t="shared" si="4"/>
        <v>0.54260416666666678</v>
      </c>
      <c r="C18" s="39">
        <f t="shared" si="4"/>
        <v>0.71968750000000004</v>
      </c>
      <c r="D18" s="39">
        <f t="shared" si="4"/>
        <v>0.79260416666666678</v>
      </c>
      <c r="E18" s="39">
        <f t="shared" si="4"/>
        <v>0.57732638888888899</v>
      </c>
      <c r="F18" s="38">
        <v>7.3</v>
      </c>
      <c r="G18" s="38">
        <v>2</v>
      </c>
      <c r="H18" s="40" t="s">
        <v>48</v>
      </c>
      <c r="I18" s="39">
        <f t="shared" si="0"/>
        <v>0.2540972222222222</v>
      </c>
      <c r="J18" s="39">
        <f t="shared" si="0"/>
        <v>0.34437499999999993</v>
      </c>
      <c r="K18" s="39">
        <f t="shared" si="0"/>
        <v>0.5318750000000001</v>
      </c>
      <c r="L18" s="39">
        <f t="shared" si="0"/>
        <v>0.69854166666666684</v>
      </c>
      <c r="M18" s="49">
        <f t="shared" si="0"/>
        <v>0.5318750000000001</v>
      </c>
      <c r="O18" s="5">
        <f t="shared" si="2"/>
        <v>20.100000000000001</v>
      </c>
      <c r="P18" s="8">
        <v>1</v>
      </c>
      <c r="Q18" s="32" t="s">
        <v>46</v>
      </c>
      <c r="R18" s="33">
        <f t="shared" si="3"/>
        <v>6.076388888888889E-3</v>
      </c>
      <c r="S18" s="33">
        <f t="shared" si="3"/>
        <v>7.6041666666666662E-3</v>
      </c>
      <c r="T18" s="1"/>
      <c r="U18" s="34"/>
      <c r="V18" s="1"/>
      <c r="W18" s="1"/>
    </row>
    <row r="19" spans="1:23" ht="13.5" customHeight="1" x14ac:dyDescent="0.3">
      <c r="A19" s="48">
        <f t="shared" ref="A19:E30" si="5">A18+TIME(0,0,(3600*($O19-$O18)/(INDEX($T$5:$AB$6,MATCH(A$15,$S$5:$S$6,0),MATCH(CONCATENATE($P19,$Q19),$T$4:$AB$4,0)))+$T$8))</f>
        <v>0.3573958333333333</v>
      </c>
      <c r="B19" s="39">
        <f t="shared" si="5"/>
        <v>0.5553125000000001</v>
      </c>
      <c r="C19" s="39">
        <f t="shared" si="5"/>
        <v>0.73239583333333336</v>
      </c>
      <c r="D19" s="39">
        <f t="shared" si="5"/>
        <v>0.8053125000000001</v>
      </c>
      <c r="E19" s="39">
        <f t="shared" si="5"/>
        <v>0.59003472222222231</v>
      </c>
      <c r="F19" s="38">
        <v>11.8</v>
      </c>
      <c r="G19" s="38">
        <v>3</v>
      </c>
      <c r="H19" s="40" t="s">
        <v>49</v>
      </c>
      <c r="I19" s="39">
        <f t="shared" si="0"/>
        <v>0.24138888888888888</v>
      </c>
      <c r="J19" s="39">
        <f t="shared" si="0"/>
        <v>0.33166666666666661</v>
      </c>
      <c r="K19" s="39">
        <f t="shared" si="0"/>
        <v>0.51916666666666678</v>
      </c>
      <c r="L19" s="39">
        <f t="shared" si="0"/>
        <v>0.68583333333333352</v>
      </c>
      <c r="M19" s="49">
        <f t="shared" si="0"/>
        <v>0.51916666666666678</v>
      </c>
      <c r="O19" s="5">
        <f t="shared" si="2"/>
        <v>31.900000000000002</v>
      </c>
      <c r="P19" s="8">
        <v>1</v>
      </c>
      <c r="Q19" s="32" t="s">
        <v>46</v>
      </c>
      <c r="R19" s="33">
        <f t="shared" si="3"/>
        <v>9.8263888888888897E-3</v>
      </c>
      <c r="S19" s="33">
        <f t="shared" si="3"/>
        <v>1.2291666666666666E-2</v>
      </c>
      <c r="T19" s="1"/>
      <c r="U19" s="34"/>
      <c r="V19" s="1"/>
      <c r="W19" s="1"/>
    </row>
    <row r="20" spans="1:23" ht="13.5" customHeight="1" x14ac:dyDescent="0.3">
      <c r="A20" s="48">
        <f t="shared" si="5"/>
        <v>0.35927083333333332</v>
      </c>
      <c r="B20" s="39">
        <f t="shared" si="5"/>
        <v>0.55718750000000006</v>
      </c>
      <c r="C20" s="39">
        <f t="shared" si="5"/>
        <v>0.73427083333333332</v>
      </c>
      <c r="D20" s="39">
        <f t="shared" si="5"/>
        <v>0.80718750000000006</v>
      </c>
      <c r="E20" s="39">
        <f t="shared" si="5"/>
        <v>0.59190972222222227</v>
      </c>
      <c r="F20" s="38">
        <v>1.4</v>
      </c>
      <c r="G20" s="38">
        <v>4</v>
      </c>
      <c r="H20" s="40" t="s">
        <v>50</v>
      </c>
      <c r="I20" s="39">
        <f t="shared" si="0"/>
        <v>0.23951388888888889</v>
      </c>
      <c r="J20" s="39">
        <f t="shared" si="0"/>
        <v>0.32979166666666659</v>
      </c>
      <c r="K20" s="39">
        <f t="shared" si="0"/>
        <v>0.51729166666666682</v>
      </c>
      <c r="L20" s="39">
        <f t="shared" si="0"/>
        <v>0.68395833333333356</v>
      </c>
      <c r="M20" s="49">
        <f t="shared" si="0"/>
        <v>0.51729166666666682</v>
      </c>
      <c r="O20" s="5">
        <f t="shared" si="2"/>
        <v>33.300000000000004</v>
      </c>
      <c r="P20" s="8">
        <v>1</v>
      </c>
      <c r="Q20" s="32" t="s">
        <v>46</v>
      </c>
      <c r="R20" s="33">
        <f t="shared" si="3"/>
        <v>1.1574074074074076E-3</v>
      </c>
      <c r="S20" s="33">
        <f t="shared" si="3"/>
        <v>1.4583333333333334E-3</v>
      </c>
      <c r="T20" s="1"/>
      <c r="U20" s="34"/>
      <c r="V20" s="1"/>
      <c r="W20" s="1"/>
    </row>
    <row r="21" spans="1:23" ht="13.5" customHeight="1" x14ac:dyDescent="0.3">
      <c r="A21" s="48">
        <f t="shared" si="5"/>
        <v>0.36447916666666663</v>
      </c>
      <c r="B21" s="39">
        <f t="shared" si="5"/>
        <v>0.56239583333333343</v>
      </c>
      <c r="C21" s="39">
        <f t="shared" si="5"/>
        <v>0.73947916666666669</v>
      </c>
      <c r="D21" s="39">
        <f t="shared" si="5"/>
        <v>0.81239583333333343</v>
      </c>
      <c r="E21" s="39">
        <f t="shared" si="5"/>
        <v>0.59711805555555564</v>
      </c>
      <c r="F21" s="38">
        <v>4.5999999999999996</v>
      </c>
      <c r="G21" s="38">
        <v>5</v>
      </c>
      <c r="H21" s="40" t="s">
        <v>51</v>
      </c>
      <c r="I21" s="39">
        <f t="shared" si="0"/>
        <v>0.23430555555555554</v>
      </c>
      <c r="J21" s="39">
        <f t="shared" si="0"/>
        <v>0.32458333333333328</v>
      </c>
      <c r="K21" s="39">
        <f t="shared" si="0"/>
        <v>0.51208333333333345</v>
      </c>
      <c r="L21" s="39">
        <f t="shared" si="0"/>
        <v>0.67875000000000019</v>
      </c>
      <c r="M21" s="49">
        <f t="shared" si="0"/>
        <v>0.51208333333333345</v>
      </c>
      <c r="O21" s="5">
        <f t="shared" si="2"/>
        <v>37.900000000000006</v>
      </c>
      <c r="P21" s="8">
        <v>1</v>
      </c>
      <c r="Q21" s="32" t="s">
        <v>46</v>
      </c>
      <c r="R21" s="33">
        <f t="shared" si="3"/>
        <v>3.8310185185185183E-3</v>
      </c>
      <c r="S21" s="33">
        <f t="shared" si="3"/>
        <v>4.7916666666666672E-3</v>
      </c>
      <c r="T21" s="1"/>
      <c r="U21" s="34"/>
      <c r="V21" s="1"/>
      <c r="W21" s="1"/>
    </row>
    <row r="22" spans="1:23" ht="13.5" customHeight="1" x14ac:dyDescent="0.3">
      <c r="A22" s="48">
        <f t="shared" si="5"/>
        <v>0.36593749999999997</v>
      </c>
      <c r="B22" s="39">
        <f t="shared" si="5"/>
        <v>0.56385416666666677</v>
      </c>
      <c r="C22" s="39">
        <f t="shared" si="5"/>
        <v>0.74093750000000003</v>
      </c>
      <c r="D22" s="39">
        <f t="shared" si="5"/>
        <v>0.81385416666666677</v>
      </c>
      <c r="E22" s="39">
        <f t="shared" si="5"/>
        <v>0.59857638888888898</v>
      </c>
      <c r="F22" s="38">
        <v>1</v>
      </c>
      <c r="G22" s="38">
        <v>6</v>
      </c>
      <c r="H22" s="40" t="s">
        <v>52</v>
      </c>
      <c r="I22" s="39">
        <f t="shared" si="0"/>
        <v>0.23284722222222221</v>
      </c>
      <c r="J22" s="39">
        <f t="shared" si="0"/>
        <v>0.32312499999999994</v>
      </c>
      <c r="K22" s="39">
        <f t="shared" si="0"/>
        <v>0.51062500000000011</v>
      </c>
      <c r="L22" s="39">
        <f t="shared" si="0"/>
        <v>0.67729166666666685</v>
      </c>
      <c r="M22" s="49">
        <f t="shared" si="0"/>
        <v>0.51062500000000011</v>
      </c>
      <c r="O22" s="5">
        <f t="shared" si="2"/>
        <v>38.900000000000006</v>
      </c>
      <c r="P22" s="8">
        <v>1</v>
      </c>
      <c r="Q22" s="32" t="s">
        <v>46</v>
      </c>
      <c r="R22" s="33">
        <f t="shared" si="3"/>
        <v>8.3333333333333339E-4</v>
      </c>
      <c r="S22" s="33">
        <f t="shared" si="3"/>
        <v>1.0416666666666667E-3</v>
      </c>
      <c r="T22" s="1"/>
      <c r="U22" s="34"/>
      <c r="V22" s="1"/>
      <c r="W22" s="1"/>
    </row>
    <row r="23" spans="1:23" ht="13.5" customHeight="1" x14ac:dyDescent="0.3">
      <c r="A23" s="48">
        <f t="shared" si="5"/>
        <v>0.36718749999999994</v>
      </c>
      <c r="B23" s="39">
        <f t="shared" si="5"/>
        <v>0.56510416666666674</v>
      </c>
      <c r="C23" s="39">
        <f t="shared" si="5"/>
        <v>0.7421875</v>
      </c>
      <c r="D23" s="39">
        <f t="shared" si="5"/>
        <v>0.81510416666666674</v>
      </c>
      <c r="E23" s="39">
        <f t="shared" si="5"/>
        <v>0.59982638888888895</v>
      </c>
      <c r="F23" s="38">
        <v>0.8</v>
      </c>
      <c r="G23" s="38">
        <v>7</v>
      </c>
      <c r="H23" s="40" t="s">
        <v>53</v>
      </c>
      <c r="I23" s="39">
        <f t="shared" si="0"/>
        <v>0.2315972222222222</v>
      </c>
      <c r="J23" s="39">
        <f t="shared" si="0"/>
        <v>0.32187499999999997</v>
      </c>
      <c r="K23" s="39">
        <f t="shared" si="0"/>
        <v>0.50937500000000013</v>
      </c>
      <c r="L23" s="39">
        <f t="shared" si="0"/>
        <v>0.67604166666666687</v>
      </c>
      <c r="M23" s="49">
        <f t="shared" si="0"/>
        <v>0.50937500000000013</v>
      </c>
      <c r="O23" s="5">
        <f t="shared" si="2"/>
        <v>39.700000000000003</v>
      </c>
      <c r="P23" s="8">
        <v>1</v>
      </c>
      <c r="Q23" s="32" t="s">
        <v>46</v>
      </c>
      <c r="R23" s="33">
        <f t="shared" si="3"/>
        <v>6.5972222222222213E-4</v>
      </c>
      <c r="S23" s="33">
        <f t="shared" si="3"/>
        <v>8.3333333333333339E-4</v>
      </c>
      <c r="T23" s="1"/>
      <c r="U23" s="34"/>
      <c r="V23" s="1"/>
      <c r="W23" s="1"/>
    </row>
    <row r="24" spans="1:23" ht="13.5" customHeight="1" x14ac:dyDescent="0.3">
      <c r="A24" s="48">
        <f t="shared" si="5"/>
        <v>0.3710416666666666</v>
      </c>
      <c r="B24" s="39">
        <f t="shared" si="5"/>
        <v>0.56895833333333345</v>
      </c>
      <c r="C24" s="39">
        <f t="shared" si="5"/>
        <v>0.74604166666666671</v>
      </c>
      <c r="D24" s="39">
        <f t="shared" si="5"/>
        <v>0.81895833333333345</v>
      </c>
      <c r="E24" s="39">
        <f t="shared" si="5"/>
        <v>0.60368055555555566</v>
      </c>
      <c r="F24" s="38">
        <v>3.3</v>
      </c>
      <c r="G24" s="38">
        <v>8</v>
      </c>
      <c r="H24" s="40" t="s">
        <v>54</v>
      </c>
      <c r="I24" s="39">
        <f t="shared" si="0"/>
        <v>0.22774305555555555</v>
      </c>
      <c r="J24" s="39">
        <f t="shared" si="0"/>
        <v>0.31802083333333331</v>
      </c>
      <c r="K24" s="39">
        <f t="shared" si="0"/>
        <v>0.50552083333333342</v>
      </c>
      <c r="L24" s="39">
        <f t="shared" si="0"/>
        <v>0.67218750000000016</v>
      </c>
      <c r="M24" s="49">
        <f t="shared" si="0"/>
        <v>0.50552083333333342</v>
      </c>
      <c r="O24" s="5">
        <f t="shared" si="2"/>
        <v>43</v>
      </c>
      <c r="P24" s="8">
        <v>1</v>
      </c>
      <c r="Q24" s="32" t="s">
        <v>46</v>
      </c>
      <c r="R24" s="33">
        <f t="shared" si="3"/>
        <v>2.7430555555555559E-3</v>
      </c>
      <c r="S24" s="33">
        <f t="shared" si="3"/>
        <v>3.4375E-3</v>
      </c>
      <c r="T24" s="1"/>
      <c r="U24" s="34"/>
      <c r="V24" s="1"/>
      <c r="W24" s="1"/>
    </row>
    <row r="25" spans="1:23" ht="13.5" customHeight="1" x14ac:dyDescent="0.3">
      <c r="A25" s="48">
        <f t="shared" si="5"/>
        <v>0.37322916666666661</v>
      </c>
      <c r="B25" s="39">
        <f t="shared" si="5"/>
        <v>0.57114583333333346</v>
      </c>
      <c r="C25" s="39">
        <f t="shared" si="5"/>
        <v>0.74822916666666672</v>
      </c>
      <c r="D25" s="39">
        <f t="shared" si="5"/>
        <v>0.82114583333333346</v>
      </c>
      <c r="E25" s="39">
        <f t="shared" si="5"/>
        <v>0.60586805555555567</v>
      </c>
      <c r="F25" s="38">
        <v>1.7</v>
      </c>
      <c r="G25" s="38">
        <v>9</v>
      </c>
      <c r="H25" s="40" t="s">
        <v>55</v>
      </c>
      <c r="I25" s="39">
        <f t="shared" si="0"/>
        <v>0.22555555555555554</v>
      </c>
      <c r="J25" s="39">
        <f t="shared" si="0"/>
        <v>0.3158333333333333</v>
      </c>
      <c r="K25" s="39">
        <f t="shared" si="0"/>
        <v>0.50333333333333341</v>
      </c>
      <c r="L25" s="39">
        <f t="shared" si="0"/>
        <v>0.67000000000000015</v>
      </c>
      <c r="M25" s="49">
        <f t="shared" si="0"/>
        <v>0.50333333333333341</v>
      </c>
      <c r="O25" s="5">
        <f t="shared" si="2"/>
        <v>44.7</v>
      </c>
      <c r="P25" s="8">
        <v>1</v>
      </c>
      <c r="Q25" s="32" t="s">
        <v>46</v>
      </c>
      <c r="R25" s="33">
        <f t="shared" si="3"/>
        <v>1.4120370370370369E-3</v>
      </c>
      <c r="S25" s="33">
        <f t="shared" si="3"/>
        <v>1.7708333333333332E-3</v>
      </c>
      <c r="T25" s="1"/>
      <c r="U25" s="34"/>
      <c r="V25" s="1"/>
      <c r="W25" s="1"/>
    </row>
    <row r="26" spans="1:23" ht="13.5" customHeight="1" x14ac:dyDescent="0.3">
      <c r="A26" s="48">
        <f t="shared" si="5"/>
        <v>0.37499999999999994</v>
      </c>
      <c r="B26" s="39">
        <f t="shared" si="5"/>
        <v>0.57291666666666685</v>
      </c>
      <c r="C26" s="39">
        <f t="shared" si="5"/>
        <v>0.75000000000000011</v>
      </c>
      <c r="D26" s="39">
        <f t="shared" si="5"/>
        <v>0.82291666666666685</v>
      </c>
      <c r="E26" s="39">
        <f t="shared" si="5"/>
        <v>0.60763888888888906</v>
      </c>
      <c r="F26" s="38">
        <v>1.3</v>
      </c>
      <c r="G26" s="38">
        <v>10</v>
      </c>
      <c r="H26" s="40" t="s">
        <v>56</v>
      </c>
      <c r="I26" s="39">
        <f t="shared" si="0"/>
        <v>0.2237847222222222</v>
      </c>
      <c r="J26" s="39">
        <f t="shared" si="0"/>
        <v>0.31406249999999997</v>
      </c>
      <c r="K26" s="39">
        <f t="shared" si="0"/>
        <v>0.50156250000000002</v>
      </c>
      <c r="L26" s="39">
        <f t="shared" si="0"/>
        <v>0.66822916666666676</v>
      </c>
      <c r="M26" s="49">
        <f t="shared" si="0"/>
        <v>0.50156250000000002</v>
      </c>
      <c r="O26" s="5">
        <f t="shared" si="2"/>
        <v>46</v>
      </c>
      <c r="P26" s="8">
        <v>1</v>
      </c>
      <c r="Q26" s="32" t="s">
        <v>46</v>
      </c>
      <c r="R26" s="33">
        <f t="shared" si="3"/>
        <v>1.0763888888888889E-3</v>
      </c>
      <c r="S26" s="33">
        <f t="shared" si="3"/>
        <v>1.3541666666666667E-3</v>
      </c>
      <c r="T26" s="1"/>
      <c r="U26" s="34"/>
      <c r="V26" s="1"/>
      <c r="W26" s="1"/>
    </row>
    <row r="27" spans="1:23" ht="13.5" customHeight="1" x14ac:dyDescent="0.3">
      <c r="A27" s="48">
        <f t="shared" si="5"/>
        <v>0.37802083333333325</v>
      </c>
      <c r="B27" s="39">
        <f t="shared" si="5"/>
        <v>0.57593750000000021</v>
      </c>
      <c r="C27" s="39">
        <f t="shared" si="5"/>
        <v>0.75302083333333347</v>
      </c>
      <c r="D27" s="39">
        <f t="shared" si="5"/>
        <v>0.82593750000000021</v>
      </c>
      <c r="E27" s="39">
        <f t="shared" si="5"/>
        <v>0.61065972222222242</v>
      </c>
      <c r="F27" s="38">
        <v>2.5</v>
      </c>
      <c r="G27" s="38">
        <v>11</v>
      </c>
      <c r="H27" s="40" t="s">
        <v>57</v>
      </c>
      <c r="I27" s="39">
        <f t="shared" si="0"/>
        <v>0.22076388888888887</v>
      </c>
      <c r="J27" s="39">
        <f t="shared" si="0"/>
        <v>0.31104166666666666</v>
      </c>
      <c r="K27" s="39">
        <f t="shared" si="0"/>
        <v>0.49854166666666666</v>
      </c>
      <c r="L27" s="39">
        <f t="shared" si="0"/>
        <v>0.6652083333333334</v>
      </c>
      <c r="M27" s="49">
        <f t="shared" si="0"/>
        <v>0.49854166666666666</v>
      </c>
      <c r="O27" s="5">
        <f t="shared" si="2"/>
        <v>48.5</v>
      </c>
      <c r="P27" s="8">
        <v>1</v>
      </c>
      <c r="Q27" s="32" t="s">
        <v>46</v>
      </c>
      <c r="R27" s="33">
        <f t="shared" si="3"/>
        <v>2.0833333333333333E-3</v>
      </c>
      <c r="S27" s="33">
        <f t="shared" si="3"/>
        <v>2.6041666666666665E-3</v>
      </c>
      <c r="T27" s="1"/>
      <c r="U27" s="34"/>
      <c r="V27" s="1"/>
      <c r="W27" s="1"/>
    </row>
    <row r="28" spans="1:23" ht="13.5" customHeight="1" x14ac:dyDescent="0.3">
      <c r="A28" s="48">
        <f t="shared" si="5"/>
        <v>0.38104166666666656</v>
      </c>
      <c r="B28" s="39">
        <f t="shared" si="5"/>
        <v>0.57895833333333357</v>
      </c>
      <c r="C28" s="39">
        <f t="shared" si="5"/>
        <v>0.75604166666666683</v>
      </c>
      <c r="D28" s="39">
        <f t="shared" si="5"/>
        <v>0.82895833333333357</v>
      </c>
      <c r="E28" s="39">
        <f t="shared" si="5"/>
        <v>0.61368055555555578</v>
      </c>
      <c r="F28" s="38">
        <v>2.5</v>
      </c>
      <c r="G28" s="38">
        <v>12</v>
      </c>
      <c r="H28" s="40" t="s">
        <v>58</v>
      </c>
      <c r="I28" s="39">
        <f t="shared" si="0"/>
        <v>0.21774305555555554</v>
      </c>
      <c r="J28" s="39">
        <f t="shared" si="0"/>
        <v>0.30802083333333335</v>
      </c>
      <c r="K28" s="39">
        <f t="shared" si="0"/>
        <v>0.49552083333333335</v>
      </c>
      <c r="L28" s="39">
        <f t="shared" si="0"/>
        <v>0.66218750000000004</v>
      </c>
      <c r="M28" s="49">
        <f t="shared" si="0"/>
        <v>0.49552083333333335</v>
      </c>
      <c r="O28" s="5">
        <f t="shared" si="2"/>
        <v>51</v>
      </c>
      <c r="P28" s="8">
        <v>1</v>
      </c>
      <c r="Q28" s="32" t="s">
        <v>46</v>
      </c>
      <c r="R28" s="33">
        <f t="shared" si="3"/>
        <v>2.0833333333333333E-3</v>
      </c>
      <c r="S28" s="33">
        <f t="shared" si="3"/>
        <v>2.6041666666666665E-3</v>
      </c>
      <c r="T28" s="1"/>
      <c r="U28" s="34"/>
      <c r="V28" s="1"/>
      <c r="W28" s="1"/>
    </row>
    <row r="29" spans="1:23" ht="13.5" customHeight="1" x14ac:dyDescent="0.3">
      <c r="A29" s="48">
        <f t="shared" si="5"/>
        <v>0.38354166666666656</v>
      </c>
      <c r="B29" s="39">
        <f t="shared" si="5"/>
        <v>0.58145833333333352</v>
      </c>
      <c r="C29" s="39">
        <f t="shared" si="5"/>
        <v>0.75854166666666678</v>
      </c>
      <c r="D29" s="39">
        <f t="shared" si="5"/>
        <v>0.83145833333333352</v>
      </c>
      <c r="E29" s="39">
        <f t="shared" si="5"/>
        <v>0.61618055555555573</v>
      </c>
      <c r="F29" s="38">
        <v>2</v>
      </c>
      <c r="G29" s="38">
        <v>13</v>
      </c>
      <c r="H29" s="40" t="s">
        <v>59</v>
      </c>
      <c r="I29" s="39">
        <f t="shared" si="0"/>
        <v>0.21524305555555553</v>
      </c>
      <c r="J29" s="39">
        <f t="shared" si="0"/>
        <v>0.30552083333333335</v>
      </c>
      <c r="K29" s="39">
        <f t="shared" si="0"/>
        <v>0.49302083333333335</v>
      </c>
      <c r="L29" s="39">
        <f t="shared" si="0"/>
        <v>0.65968750000000009</v>
      </c>
      <c r="M29" s="49">
        <f t="shared" si="0"/>
        <v>0.49302083333333335</v>
      </c>
      <c r="O29" s="5">
        <f t="shared" si="2"/>
        <v>53</v>
      </c>
      <c r="P29" s="8">
        <v>1</v>
      </c>
      <c r="Q29" s="32" t="s">
        <v>46</v>
      </c>
      <c r="R29" s="33">
        <f t="shared" si="3"/>
        <v>1.6666666666666668E-3</v>
      </c>
      <c r="S29" s="33">
        <f t="shared" si="3"/>
        <v>2.0833333333333333E-3</v>
      </c>
      <c r="T29" s="1"/>
      <c r="U29" s="34"/>
      <c r="V29" s="1"/>
      <c r="W29" s="1"/>
    </row>
    <row r="30" spans="1:23" ht="13.5" customHeight="1" x14ac:dyDescent="0.3">
      <c r="A30" s="48">
        <f t="shared" si="5"/>
        <v>0.38812499999999989</v>
      </c>
      <c r="B30" s="39">
        <f t="shared" si="5"/>
        <v>0.5860416666666669</v>
      </c>
      <c r="C30" s="39">
        <f t="shared" si="5"/>
        <v>0.76312500000000016</v>
      </c>
      <c r="D30" s="39">
        <f t="shared" si="5"/>
        <v>0.8360416666666669</v>
      </c>
      <c r="E30" s="39">
        <f t="shared" si="5"/>
        <v>0.62076388888888911</v>
      </c>
      <c r="F30" s="38">
        <v>4</v>
      </c>
      <c r="G30" s="38">
        <v>14</v>
      </c>
      <c r="H30" s="40" t="s">
        <v>60</v>
      </c>
      <c r="I30" s="39">
        <f t="shared" ref="I30:M33" si="6">I31+TIME(0,0,(3600*($O31-$O30)/(INDEX($T$5:$AB$6,MATCH(I$15,$S$5:$S$6,0),MATCH(CONCATENATE($P31,$Q31),$T$4:$AB$4,0)))+$T$8))</f>
        <v>0.21065972222222221</v>
      </c>
      <c r="J30" s="39">
        <f t="shared" si="6"/>
        <v>0.30093750000000002</v>
      </c>
      <c r="K30" s="39">
        <f t="shared" si="6"/>
        <v>0.48843750000000002</v>
      </c>
      <c r="L30" s="39">
        <f t="shared" si="6"/>
        <v>0.65510416666666671</v>
      </c>
      <c r="M30" s="49">
        <f t="shared" si="6"/>
        <v>0.48843750000000002</v>
      </c>
      <c r="O30" s="5">
        <f t="shared" si="2"/>
        <v>57</v>
      </c>
      <c r="P30" s="8">
        <v>1</v>
      </c>
      <c r="Q30" s="32" t="s">
        <v>46</v>
      </c>
      <c r="R30" s="33">
        <f t="shared" si="3"/>
        <v>3.3333333333333335E-3</v>
      </c>
      <c r="S30" s="33">
        <f t="shared" si="3"/>
        <v>4.1666666666666666E-3</v>
      </c>
      <c r="T30" s="1"/>
      <c r="U30" s="34"/>
      <c r="V30" s="1"/>
      <c r="W30" s="1"/>
    </row>
    <row r="31" spans="1:23" ht="13.5" customHeight="1" x14ac:dyDescent="0.3">
      <c r="A31" s="48">
        <f t="shared" ref="A31:E34" si="7">A30+TIME(0,0,(3600*($O31-$O30)/(INDEX($T$5:$AB$6,MATCH(A$15,$S$5:$S$6,0),MATCH(CONCATENATE($P31,$Q31),$T$4:$AB$4,0)))+$T$8))</f>
        <v>0.39020833333333321</v>
      </c>
      <c r="B31" s="39">
        <f t="shared" si="7"/>
        <v>0.58812500000000023</v>
      </c>
      <c r="C31" s="39">
        <f t="shared" si="7"/>
        <v>0.76520833333333349</v>
      </c>
      <c r="D31" s="39">
        <f t="shared" si="7"/>
        <v>0.83812500000000023</v>
      </c>
      <c r="E31" s="39">
        <f t="shared" si="7"/>
        <v>0.62284722222222244</v>
      </c>
      <c r="F31" s="38">
        <v>1.6</v>
      </c>
      <c r="G31" s="38">
        <v>15</v>
      </c>
      <c r="H31" s="40" t="s">
        <v>62</v>
      </c>
      <c r="I31" s="39">
        <f t="shared" si="6"/>
        <v>0.20857638888888888</v>
      </c>
      <c r="J31" s="39">
        <f t="shared" si="6"/>
        <v>0.2988541666666667</v>
      </c>
      <c r="K31" s="39">
        <f t="shared" si="6"/>
        <v>0.4863541666666667</v>
      </c>
      <c r="L31" s="39">
        <f t="shared" si="6"/>
        <v>0.65302083333333338</v>
      </c>
      <c r="M31" s="49">
        <f t="shared" si="6"/>
        <v>0.4863541666666667</v>
      </c>
      <c r="O31" s="5">
        <f t="shared" si="2"/>
        <v>58.6</v>
      </c>
      <c r="P31" s="8">
        <v>1</v>
      </c>
      <c r="Q31" s="32" t="s">
        <v>46</v>
      </c>
      <c r="R31" s="33">
        <f t="shared" ref="R31:S34" si="8">TIME(0,0,(3600*($O31-$O30)/(INDEX($T$5:$AB$6,MATCH(R$15,$S$5:$S$6,0),MATCH((CONCATENATE($P31,$Q31)),$T$4:$AB$4,0)))))</f>
        <v>1.3310185185185187E-3</v>
      </c>
      <c r="S31" s="33">
        <f t="shared" si="8"/>
        <v>1.6666666666666668E-3</v>
      </c>
      <c r="T31" s="1"/>
      <c r="U31" s="34"/>
      <c r="V31" s="1"/>
      <c r="W31" s="1"/>
    </row>
    <row r="32" spans="1:23" ht="13.5" customHeight="1" x14ac:dyDescent="0.3">
      <c r="A32" s="48">
        <f t="shared" si="7"/>
        <v>0.39239583333333322</v>
      </c>
      <c r="B32" s="39">
        <f t="shared" si="7"/>
        <v>0.59031250000000024</v>
      </c>
      <c r="C32" s="39">
        <f t="shared" si="7"/>
        <v>0.7673958333333335</v>
      </c>
      <c r="D32" s="39">
        <f t="shared" si="7"/>
        <v>0.84031250000000024</v>
      </c>
      <c r="E32" s="39">
        <f t="shared" si="7"/>
        <v>0.62503472222222245</v>
      </c>
      <c r="F32" s="38">
        <v>1.7</v>
      </c>
      <c r="G32" s="38">
        <v>16</v>
      </c>
      <c r="H32" s="40" t="s">
        <v>63</v>
      </c>
      <c r="I32" s="39">
        <f t="shared" si="6"/>
        <v>0.20638888888888887</v>
      </c>
      <c r="J32" s="39">
        <f t="shared" si="6"/>
        <v>0.29666666666666669</v>
      </c>
      <c r="K32" s="39">
        <f t="shared" si="6"/>
        <v>0.48416666666666669</v>
      </c>
      <c r="L32" s="39">
        <f t="shared" si="6"/>
        <v>0.65083333333333337</v>
      </c>
      <c r="M32" s="49">
        <f t="shared" si="6"/>
        <v>0.48416666666666669</v>
      </c>
      <c r="O32" s="5">
        <f t="shared" si="2"/>
        <v>60.300000000000004</v>
      </c>
      <c r="P32" s="8">
        <v>1</v>
      </c>
      <c r="Q32" s="32" t="s">
        <v>46</v>
      </c>
      <c r="R32" s="33">
        <f t="shared" si="8"/>
        <v>1.4120370370370369E-3</v>
      </c>
      <c r="S32" s="33">
        <f t="shared" si="8"/>
        <v>1.7708333333333332E-3</v>
      </c>
      <c r="T32" s="1"/>
      <c r="U32" s="34"/>
      <c r="V32" s="1"/>
      <c r="W32" s="1"/>
    </row>
    <row r="33" spans="1:23" ht="13.5" customHeight="1" x14ac:dyDescent="0.3">
      <c r="A33" s="48">
        <f t="shared" si="7"/>
        <v>0.39572916666666658</v>
      </c>
      <c r="B33" s="39">
        <f t="shared" si="7"/>
        <v>0.59364583333333354</v>
      </c>
      <c r="C33" s="39">
        <f t="shared" si="7"/>
        <v>0.7707291666666668</v>
      </c>
      <c r="D33" s="39">
        <f t="shared" si="7"/>
        <v>0.84364583333333354</v>
      </c>
      <c r="E33" s="39">
        <f t="shared" si="7"/>
        <v>0.62836805555555575</v>
      </c>
      <c r="F33" s="38">
        <v>2.8</v>
      </c>
      <c r="G33" s="38">
        <v>17</v>
      </c>
      <c r="H33" s="40" t="s">
        <v>64</v>
      </c>
      <c r="I33" s="39">
        <f t="shared" si="6"/>
        <v>0.20305555555555554</v>
      </c>
      <c r="J33" s="39">
        <f t="shared" si="6"/>
        <v>0.29333333333333333</v>
      </c>
      <c r="K33" s="39">
        <f t="shared" si="6"/>
        <v>0.48083333333333333</v>
      </c>
      <c r="L33" s="39">
        <f t="shared" si="6"/>
        <v>0.64750000000000008</v>
      </c>
      <c r="M33" s="49">
        <f t="shared" si="6"/>
        <v>0.48083333333333333</v>
      </c>
      <c r="O33" s="5">
        <f t="shared" si="2"/>
        <v>63.1</v>
      </c>
      <c r="P33" s="8">
        <v>1</v>
      </c>
      <c r="Q33" s="32" t="s">
        <v>46</v>
      </c>
      <c r="R33" s="33">
        <f t="shared" si="8"/>
        <v>2.3263888888888887E-3</v>
      </c>
      <c r="S33" s="33">
        <f t="shared" si="8"/>
        <v>2.9166666666666668E-3</v>
      </c>
      <c r="T33" s="1"/>
      <c r="U33" s="34"/>
      <c r="V33" s="1"/>
      <c r="W33" s="1"/>
    </row>
    <row r="34" spans="1:23" ht="13.5" customHeight="1" x14ac:dyDescent="0.3">
      <c r="A34" s="48">
        <f t="shared" si="7"/>
        <v>0.39739583333333323</v>
      </c>
      <c r="B34" s="39">
        <f t="shared" si="7"/>
        <v>0.59531250000000024</v>
      </c>
      <c r="C34" s="39">
        <f t="shared" si="7"/>
        <v>0.7723958333333335</v>
      </c>
      <c r="D34" s="39">
        <f t="shared" si="7"/>
        <v>0.84531250000000024</v>
      </c>
      <c r="E34" s="39">
        <f t="shared" si="7"/>
        <v>0.63003472222222245</v>
      </c>
      <c r="F34" s="38">
        <v>1.2</v>
      </c>
      <c r="G34" s="38">
        <v>18</v>
      </c>
      <c r="H34" s="40" t="s">
        <v>65</v>
      </c>
      <c r="I34" s="37">
        <v>0.20138888888888887</v>
      </c>
      <c r="J34" s="37">
        <v>0.29166666666666669</v>
      </c>
      <c r="K34" s="37">
        <v>0.47916666666666669</v>
      </c>
      <c r="L34" s="37">
        <v>0.64583333333333337</v>
      </c>
      <c r="M34" s="50">
        <v>0.47916666666666669</v>
      </c>
      <c r="O34" s="5">
        <f t="shared" si="2"/>
        <v>64.3</v>
      </c>
      <c r="P34" s="8">
        <v>1</v>
      </c>
      <c r="Q34" s="32" t="s">
        <v>46</v>
      </c>
      <c r="R34" s="33">
        <f t="shared" si="8"/>
        <v>9.9537037037037042E-4</v>
      </c>
      <c r="S34" s="33">
        <f t="shared" si="8"/>
        <v>1.25E-3</v>
      </c>
      <c r="T34" s="1"/>
      <c r="U34" s="34"/>
      <c r="V34" s="1"/>
      <c r="W34" s="1"/>
    </row>
    <row r="35" spans="1:23" ht="13.5" customHeight="1" x14ac:dyDescent="0.3">
      <c r="A35" s="48"/>
      <c r="B35" s="39"/>
      <c r="C35" s="39"/>
      <c r="D35" s="39"/>
      <c r="E35" s="39"/>
      <c r="F35" s="38"/>
      <c r="G35" s="38"/>
      <c r="H35" s="41"/>
      <c r="I35" s="39"/>
      <c r="J35" s="39"/>
      <c r="K35" s="39"/>
      <c r="L35" s="39"/>
      <c r="M35" s="49"/>
      <c r="R35" s="33"/>
      <c r="S35" s="33"/>
      <c r="T35" s="1"/>
      <c r="U35" s="34"/>
      <c r="V35" s="1"/>
      <c r="W35" s="1"/>
    </row>
    <row r="36" spans="1:23" ht="13.5" customHeight="1" thickBot="1" x14ac:dyDescent="0.3">
      <c r="A36" s="51" t="s">
        <v>67</v>
      </c>
      <c r="B36" s="52" t="s">
        <v>67</v>
      </c>
      <c r="C36" s="52" t="s">
        <v>67</v>
      </c>
      <c r="D36" s="52" t="s">
        <v>68</v>
      </c>
      <c r="E36" s="53">
        <v>7</v>
      </c>
      <c r="F36" s="53"/>
      <c r="G36" s="53"/>
      <c r="H36" s="54"/>
      <c r="I36" s="55" t="s">
        <v>67</v>
      </c>
      <c r="J36" s="53" t="s">
        <v>67</v>
      </c>
      <c r="K36" s="53" t="s">
        <v>67</v>
      </c>
      <c r="L36" s="55" t="s">
        <v>68</v>
      </c>
      <c r="M36" s="56">
        <v>7</v>
      </c>
    </row>
    <row r="37" spans="1:23" ht="13.5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23" ht="13.5" customHeight="1" thickBot="1" x14ac:dyDescent="0.3">
      <c r="A38" s="66" t="s">
        <v>28</v>
      </c>
      <c r="B38" s="67"/>
      <c r="C38" s="67"/>
      <c r="D38" s="67"/>
      <c r="E38" s="67"/>
      <c r="F38" s="13" t="s">
        <v>29</v>
      </c>
      <c r="G38" s="14" t="s">
        <v>30</v>
      </c>
      <c r="H38" s="14" t="s">
        <v>31</v>
      </c>
      <c r="I38" s="68" t="s">
        <v>32</v>
      </c>
      <c r="J38" s="69"/>
      <c r="K38" s="69"/>
      <c r="L38" s="69"/>
      <c r="M38" s="70"/>
    </row>
    <row r="39" spans="1:23" ht="13.5" customHeight="1" thickBot="1" x14ac:dyDescent="0.3">
      <c r="A39" s="68" t="s">
        <v>33</v>
      </c>
      <c r="B39" s="69"/>
      <c r="C39" s="69"/>
      <c r="D39" s="69"/>
      <c r="E39" s="70"/>
      <c r="F39" s="16"/>
      <c r="G39" s="17" t="s">
        <v>34</v>
      </c>
      <c r="H39" s="18" t="s">
        <v>35</v>
      </c>
      <c r="I39" s="68" t="s">
        <v>33</v>
      </c>
      <c r="J39" s="69"/>
      <c r="K39" s="69"/>
      <c r="L39" s="69"/>
      <c r="M39" s="70"/>
    </row>
    <row r="40" spans="1:23" ht="13.5" customHeight="1" x14ac:dyDescent="0.25">
      <c r="A40" s="19" t="s">
        <v>70</v>
      </c>
      <c r="B40" s="20"/>
      <c r="C40" s="20"/>
      <c r="D40" s="20"/>
      <c r="E40" s="20"/>
      <c r="F40" s="21"/>
      <c r="G40" s="21"/>
      <c r="H40" s="20"/>
      <c r="I40" s="20" t="s">
        <v>70</v>
      </c>
      <c r="J40" s="20"/>
      <c r="K40" s="20"/>
      <c r="L40" s="20"/>
      <c r="M40" s="22"/>
    </row>
    <row r="41" spans="1:23" ht="13.5" customHeight="1" thickBot="1" x14ac:dyDescent="0.3">
      <c r="A41" s="24" t="s">
        <v>20</v>
      </c>
      <c r="B41" s="25"/>
      <c r="C41" s="25"/>
      <c r="D41" s="25"/>
      <c r="E41" s="25"/>
      <c r="F41" s="26"/>
      <c r="G41" s="26"/>
      <c r="H41" s="27"/>
      <c r="I41" s="25" t="s">
        <v>20</v>
      </c>
      <c r="J41" s="25"/>
      <c r="K41" s="25"/>
      <c r="L41" s="25"/>
      <c r="M41" s="28"/>
    </row>
    <row r="42" spans="1:23" ht="13.5" customHeight="1" x14ac:dyDescent="0.25">
      <c r="A42" s="42">
        <v>0.72916666666666663</v>
      </c>
      <c r="B42" s="43"/>
      <c r="C42" s="43"/>
      <c r="D42" s="43"/>
      <c r="E42" s="43"/>
      <c r="F42" s="44">
        <f t="shared" ref="F42:G59" si="9">F16</f>
        <v>0</v>
      </c>
      <c r="G42" s="44">
        <f t="shared" si="9"/>
        <v>0</v>
      </c>
      <c r="H42" s="61" t="str">
        <f t="shared" ref="H42:H59" si="10">H16</f>
        <v>Pitesti-Autogara Astra Tours Dob</v>
      </c>
      <c r="I42" s="46">
        <f t="shared" ref="I42:I59" si="11">I43+TIME(0,0,(3600*($O17-$O16)/(INDEX($T$5:$AB$6,MATCH(I$15,$S$5:$S$6,0),MATCH(CONCATENATE($P17,$Q17),$T$4:$AB$4,0)))+$T$8))</f>
        <v>0.72031250000000024</v>
      </c>
      <c r="J42" s="46"/>
      <c r="K42" s="46"/>
      <c r="L42" s="46"/>
      <c r="M42" s="47"/>
    </row>
    <row r="43" spans="1:23" ht="13.5" customHeight="1" x14ac:dyDescent="0.25">
      <c r="A43" s="48">
        <f t="shared" ref="A43:A44" si="12">A42+TIME(0,0,(3600*($O17-$O16)/(INDEX($T$5:$AB$6,MATCH(A$15,$S$5:$S$6,0),MATCH(CONCATENATE($P17,$Q17),$T$4:$AB$4,0)))+$T$8))</f>
        <v>0.74291666666666667</v>
      </c>
      <c r="B43" s="39"/>
      <c r="C43" s="39"/>
      <c r="D43" s="39"/>
      <c r="E43" s="39"/>
      <c r="F43" s="38">
        <f t="shared" si="9"/>
        <v>12.8</v>
      </c>
      <c r="G43" s="38">
        <f t="shared" si="9"/>
        <v>1</v>
      </c>
      <c r="H43" s="40" t="str">
        <f t="shared" si="10"/>
        <v>Catanele - Ramificatie Oarja</v>
      </c>
      <c r="I43" s="39">
        <f t="shared" si="11"/>
        <v>0.7065625000000002</v>
      </c>
      <c r="J43" s="39"/>
      <c r="K43" s="39"/>
      <c r="L43" s="39"/>
      <c r="M43" s="49"/>
    </row>
    <row r="44" spans="1:23" ht="13.5" customHeight="1" x14ac:dyDescent="0.25">
      <c r="A44" s="48">
        <f t="shared" si="12"/>
        <v>0.75093750000000004</v>
      </c>
      <c r="B44" s="39"/>
      <c r="C44" s="39"/>
      <c r="D44" s="39"/>
      <c r="E44" s="39"/>
      <c r="F44" s="38">
        <f t="shared" si="9"/>
        <v>7.3</v>
      </c>
      <c r="G44" s="38">
        <f t="shared" si="9"/>
        <v>2</v>
      </c>
      <c r="H44" s="40" t="str">
        <f t="shared" si="10"/>
        <v>Oarja Monument</v>
      </c>
      <c r="I44" s="39">
        <f t="shared" si="11"/>
        <v>0.69854166666666684</v>
      </c>
      <c r="J44" s="39"/>
      <c r="K44" s="39"/>
      <c r="L44" s="39"/>
      <c r="M44" s="49"/>
    </row>
    <row r="45" spans="1:23" ht="13.5" customHeight="1" x14ac:dyDescent="0.25">
      <c r="A45" s="48">
        <f t="shared" ref="A45:A60" si="13">A44+TIME(0,0,(3600*($O19-$O18)/(INDEX($T$5:$AB$6,MATCH(A$15,$S$5:$S$6,0),MATCH(CONCATENATE($P19,$Q19),$T$4:$AB$4,0)))+$T$8))</f>
        <v>0.76364583333333336</v>
      </c>
      <c r="B45" s="39"/>
      <c r="C45" s="39"/>
      <c r="D45" s="39"/>
      <c r="E45" s="39"/>
      <c r="F45" s="38">
        <f t="shared" si="9"/>
        <v>11.8</v>
      </c>
      <c r="G45" s="38">
        <f t="shared" si="9"/>
        <v>3</v>
      </c>
      <c r="H45" s="40" t="str">
        <f t="shared" si="10"/>
        <v>Rociu</v>
      </c>
      <c r="I45" s="39">
        <f t="shared" si="11"/>
        <v>0.68583333333333352</v>
      </c>
      <c r="J45" s="39"/>
      <c r="K45" s="39"/>
      <c r="L45" s="39"/>
      <c r="M45" s="49"/>
    </row>
    <row r="46" spans="1:23" ht="13.5" customHeight="1" x14ac:dyDescent="0.25">
      <c r="A46" s="48">
        <f t="shared" si="13"/>
        <v>0.76552083333333332</v>
      </c>
      <c r="B46" s="39"/>
      <c r="C46" s="39"/>
      <c r="D46" s="39"/>
      <c r="E46" s="39"/>
      <c r="F46" s="38">
        <f t="shared" si="9"/>
        <v>1.4</v>
      </c>
      <c r="G46" s="38">
        <f t="shared" si="9"/>
        <v>4</v>
      </c>
      <c r="H46" s="40" t="str">
        <f t="shared" si="10"/>
        <v>Gliganu de Jos</v>
      </c>
      <c r="I46" s="39">
        <f t="shared" si="11"/>
        <v>0.68395833333333356</v>
      </c>
      <c r="J46" s="39"/>
      <c r="K46" s="39"/>
      <c r="L46" s="39"/>
      <c r="M46" s="49"/>
    </row>
    <row r="47" spans="1:23" ht="13.5" customHeight="1" x14ac:dyDescent="0.25">
      <c r="A47" s="48">
        <f t="shared" si="13"/>
        <v>0.77072916666666669</v>
      </c>
      <c r="B47" s="39"/>
      <c r="C47" s="39"/>
      <c r="D47" s="39"/>
      <c r="E47" s="39"/>
      <c r="F47" s="38">
        <f t="shared" si="9"/>
        <v>4.5999999999999996</v>
      </c>
      <c r="G47" s="38">
        <f t="shared" si="9"/>
        <v>5</v>
      </c>
      <c r="H47" s="40" t="str">
        <f t="shared" si="10"/>
        <v>Barlogu1</v>
      </c>
      <c r="I47" s="39">
        <f t="shared" si="11"/>
        <v>0.67875000000000019</v>
      </c>
      <c r="J47" s="39"/>
      <c r="K47" s="39"/>
      <c r="L47" s="39"/>
      <c r="M47" s="49"/>
    </row>
    <row r="48" spans="1:23" ht="13.5" customHeight="1" x14ac:dyDescent="0.25">
      <c r="A48" s="48">
        <f t="shared" si="13"/>
        <v>0.77218750000000003</v>
      </c>
      <c r="B48" s="39"/>
      <c r="C48" s="39"/>
      <c r="D48" s="39"/>
      <c r="E48" s="39"/>
      <c r="F48" s="38">
        <f t="shared" si="9"/>
        <v>1</v>
      </c>
      <c r="G48" s="38">
        <f t="shared" si="9"/>
        <v>6</v>
      </c>
      <c r="H48" s="40" t="str">
        <f t="shared" si="10"/>
        <v>Barlogu2</v>
      </c>
      <c r="I48" s="39">
        <f t="shared" si="11"/>
        <v>0.67729166666666685</v>
      </c>
      <c r="J48" s="39"/>
      <c r="K48" s="39"/>
      <c r="L48" s="39"/>
      <c r="M48" s="49"/>
    </row>
    <row r="49" spans="1:28" ht="13.5" customHeight="1" x14ac:dyDescent="0.25">
      <c r="A49" s="48">
        <f t="shared" si="13"/>
        <v>0.7734375</v>
      </c>
      <c r="B49" s="39"/>
      <c r="C49" s="39"/>
      <c r="D49" s="39"/>
      <c r="E49" s="39"/>
      <c r="F49" s="38">
        <f t="shared" si="9"/>
        <v>0.8</v>
      </c>
      <c r="G49" s="38">
        <f t="shared" si="9"/>
        <v>7</v>
      </c>
      <c r="H49" s="40" t="str">
        <f t="shared" si="10"/>
        <v>Barlogu3</v>
      </c>
      <c r="I49" s="39">
        <f t="shared" si="11"/>
        <v>0.67604166666666687</v>
      </c>
      <c r="J49" s="39"/>
      <c r="K49" s="39"/>
      <c r="L49" s="39"/>
      <c r="M49" s="49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5">
      <c r="A50" s="48">
        <f t="shared" si="13"/>
        <v>0.77729166666666671</v>
      </c>
      <c r="B50" s="39"/>
      <c r="C50" s="39"/>
      <c r="D50" s="39"/>
      <c r="E50" s="39"/>
      <c r="F50" s="38">
        <f t="shared" si="9"/>
        <v>3.3</v>
      </c>
      <c r="G50" s="38">
        <f t="shared" si="9"/>
        <v>8</v>
      </c>
      <c r="H50" s="40" t="str">
        <f t="shared" si="10"/>
        <v>Negrasi1</v>
      </c>
      <c r="I50" s="39">
        <f t="shared" si="11"/>
        <v>0.67218750000000016</v>
      </c>
      <c r="J50" s="39"/>
      <c r="K50" s="39"/>
      <c r="L50" s="39"/>
      <c r="M50" s="49"/>
    </row>
    <row r="51" spans="1:28" ht="13.5" customHeight="1" x14ac:dyDescent="0.25">
      <c r="A51" s="48">
        <f t="shared" si="13"/>
        <v>0.77947916666666672</v>
      </c>
      <c r="B51" s="39"/>
      <c r="C51" s="39"/>
      <c r="D51" s="39"/>
      <c r="E51" s="39"/>
      <c r="F51" s="38">
        <f t="shared" si="9"/>
        <v>1.7</v>
      </c>
      <c r="G51" s="38">
        <f t="shared" si="9"/>
        <v>9</v>
      </c>
      <c r="H51" s="40" t="str">
        <f t="shared" si="10"/>
        <v>Negrasi Primarie</v>
      </c>
      <c r="I51" s="39">
        <f t="shared" si="11"/>
        <v>0.67000000000000015</v>
      </c>
      <c r="J51" s="39"/>
      <c r="K51" s="39"/>
      <c r="L51" s="39"/>
      <c r="M51" s="49"/>
    </row>
    <row r="52" spans="1:28" ht="13.5" customHeight="1" x14ac:dyDescent="0.25">
      <c r="A52" s="48">
        <f t="shared" si="13"/>
        <v>0.78125000000000011</v>
      </c>
      <c r="B52" s="39"/>
      <c r="C52" s="39"/>
      <c r="D52" s="39"/>
      <c r="E52" s="39"/>
      <c r="F52" s="38">
        <f t="shared" si="9"/>
        <v>1.3</v>
      </c>
      <c r="G52" s="38">
        <f t="shared" si="9"/>
        <v>10</v>
      </c>
      <c r="H52" s="40" t="str">
        <f t="shared" si="10"/>
        <v>Negrasi2</v>
      </c>
      <c r="I52" s="39">
        <f t="shared" si="11"/>
        <v>0.66822916666666676</v>
      </c>
      <c r="J52" s="39"/>
      <c r="K52" s="39"/>
      <c r="L52" s="39"/>
      <c r="M52" s="49"/>
    </row>
    <row r="53" spans="1:28" ht="13.5" customHeight="1" x14ac:dyDescent="0.25">
      <c r="A53" s="48">
        <f t="shared" si="13"/>
        <v>0.78427083333333347</v>
      </c>
      <c r="B53" s="39"/>
      <c r="C53" s="39"/>
      <c r="D53" s="39"/>
      <c r="E53" s="39"/>
      <c r="F53" s="38">
        <f t="shared" si="9"/>
        <v>2.5</v>
      </c>
      <c r="G53" s="38">
        <f t="shared" si="9"/>
        <v>11</v>
      </c>
      <c r="H53" s="40" t="str">
        <f t="shared" si="10"/>
        <v>Mozaceni Deal</v>
      </c>
      <c r="I53" s="39">
        <f t="shared" si="11"/>
        <v>0.6652083333333334</v>
      </c>
      <c r="J53" s="39"/>
      <c r="K53" s="39"/>
      <c r="L53" s="39"/>
      <c r="M53" s="49"/>
    </row>
    <row r="54" spans="1:28" ht="13.5" customHeight="1" x14ac:dyDescent="0.25">
      <c r="A54" s="48">
        <f t="shared" si="13"/>
        <v>0.78729166666666683</v>
      </c>
      <c r="B54" s="39"/>
      <c r="C54" s="39"/>
      <c r="D54" s="39"/>
      <c r="E54" s="39"/>
      <c r="F54" s="38">
        <f t="shared" si="9"/>
        <v>2.5</v>
      </c>
      <c r="G54" s="38">
        <f t="shared" si="9"/>
        <v>12</v>
      </c>
      <c r="H54" s="40" t="str">
        <f t="shared" si="10"/>
        <v>Mozaceni Primarie</v>
      </c>
      <c r="I54" s="39">
        <f t="shared" si="11"/>
        <v>0.66218750000000004</v>
      </c>
      <c r="J54" s="39"/>
      <c r="K54" s="39"/>
      <c r="L54" s="39"/>
      <c r="M54" s="49"/>
    </row>
    <row r="55" spans="1:28" ht="13.2" x14ac:dyDescent="0.25">
      <c r="A55" s="48">
        <f t="shared" si="13"/>
        <v>0.78979166666666678</v>
      </c>
      <c r="B55" s="39"/>
      <c r="C55" s="39"/>
      <c r="D55" s="39"/>
      <c r="E55" s="39"/>
      <c r="F55" s="38">
        <f t="shared" si="9"/>
        <v>2</v>
      </c>
      <c r="G55" s="38">
        <f t="shared" si="9"/>
        <v>13</v>
      </c>
      <c r="H55" s="40" t="str">
        <f t="shared" si="10"/>
        <v>Babaroaga</v>
      </c>
      <c r="I55" s="39">
        <f t="shared" si="11"/>
        <v>0.65968750000000009</v>
      </c>
      <c r="J55" s="39"/>
      <c r="K55" s="39"/>
      <c r="L55" s="39"/>
      <c r="M55" s="49"/>
      <c r="N55" s="1"/>
    </row>
    <row r="56" spans="1:28" ht="12.75" customHeight="1" x14ac:dyDescent="0.25">
      <c r="A56" s="48">
        <f t="shared" si="13"/>
        <v>0.79437500000000016</v>
      </c>
      <c r="B56" s="39"/>
      <c r="C56" s="39"/>
      <c r="D56" s="39"/>
      <c r="E56" s="39"/>
      <c r="F56" s="38">
        <f t="shared" si="9"/>
        <v>4</v>
      </c>
      <c r="G56" s="38">
        <f t="shared" si="9"/>
        <v>14</v>
      </c>
      <c r="H56" s="40" t="str">
        <f t="shared" si="10"/>
        <v>Slobozia</v>
      </c>
      <c r="I56" s="39">
        <f t="shared" si="11"/>
        <v>0.65510416666666671</v>
      </c>
      <c r="J56" s="39"/>
      <c r="K56" s="39"/>
      <c r="L56" s="39"/>
      <c r="M56" s="49"/>
    </row>
    <row r="57" spans="1:28" ht="12.75" customHeight="1" x14ac:dyDescent="0.25">
      <c r="A57" s="48">
        <f t="shared" si="13"/>
        <v>0.79645833333333349</v>
      </c>
      <c r="B57" s="39"/>
      <c r="C57" s="39"/>
      <c r="D57" s="39"/>
      <c r="E57" s="39"/>
      <c r="F57" s="38">
        <f t="shared" si="9"/>
        <v>1.6</v>
      </c>
      <c r="G57" s="38">
        <f t="shared" si="9"/>
        <v>15</v>
      </c>
      <c r="H57" s="40" t="str">
        <f t="shared" si="10"/>
        <v>Negrisoara</v>
      </c>
      <c r="I57" s="39">
        <f t="shared" si="11"/>
        <v>0.65302083333333338</v>
      </c>
      <c r="J57" s="39"/>
      <c r="K57" s="39"/>
      <c r="L57" s="39"/>
      <c r="M57" s="49"/>
    </row>
    <row r="58" spans="1:28" ht="12.75" customHeight="1" x14ac:dyDescent="0.25">
      <c r="A58" s="48">
        <f t="shared" si="13"/>
        <v>0.7986458333333335</v>
      </c>
      <c r="B58" s="39"/>
      <c r="C58" s="39"/>
      <c r="D58" s="39"/>
      <c r="E58" s="39"/>
      <c r="F58" s="38">
        <f t="shared" si="9"/>
        <v>1.7</v>
      </c>
      <c r="G58" s="38">
        <f t="shared" si="9"/>
        <v>16</v>
      </c>
      <c r="H58" s="40" t="str">
        <f t="shared" si="10"/>
        <v>Stefan cel Mare</v>
      </c>
      <c r="I58" s="39">
        <f t="shared" si="11"/>
        <v>0.65083333333333337</v>
      </c>
      <c r="J58" s="39"/>
      <c r="K58" s="39"/>
      <c r="L58" s="39"/>
      <c r="M58" s="49"/>
    </row>
    <row r="59" spans="1:28" ht="12.75" customHeight="1" x14ac:dyDescent="0.25">
      <c r="A59" s="48">
        <f t="shared" si="13"/>
        <v>0.8019791666666668</v>
      </c>
      <c r="B59" s="39"/>
      <c r="C59" s="39"/>
      <c r="D59" s="39"/>
      <c r="E59" s="39"/>
      <c r="F59" s="38">
        <f t="shared" si="9"/>
        <v>2.8</v>
      </c>
      <c r="G59" s="38">
        <f t="shared" si="9"/>
        <v>17</v>
      </c>
      <c r="H59" s="40" t="str">
        <f t="shared" si="10"/>
        <v>Glavacioc Ramificatie</v>
      </c>
      <c r="I59" s="39">
        <f t="shared" si="11"/>
        <v>0.64750000000000008</v>
      </c>
      <c r="J59" s="39"/>
      <c r="K59" s="39"/>
      <c r="L59" s="39"/>
      <c r="M59" s="49"/>
    </row>
    <row r="60" spans="1:28" ht="12.75" customHeight="1" x14ac:dyDescent="0.25">
      <c r="A60" s="48">
        <f t="shared" si="13"/>
        <v>0.8036458333333335</v>
      </c>
      <c r="B60" s="39"/>
      <c r="C60" s="39"/>
      <c r="D60" s="39"/>
      <c r="E60" s="39"/>
      <c r="F60" s="38">
        <f>F34</f>
        <v>1.2</v>
      </c>
      <c r="G60" s="38">
        <f>G34</f>
        <v>18</v>
      </c>
      <c r="H60" s="40" t="str">
        <f>H34</f>
        <v>Glavacioc</v>
      </c>
      <c r="I60" s="37">
        <v>0.64583333333333337</v>
      </c>
      <c r="J60" s="37"/>
      <c r="K60" s="37"/>
      <c r="L60" s="37"/>
      <c r="M60" s="50"/>
    </row>
    <row r="61" spans="1:28" ht="12.75" customHeight="1" x14ac:dyDescent="0.25">
      <c r="A61" s="48"/>
      <c r="B61" s="39"/>
      <c r="C61" s="39"/>
      <c r="D61" s="39"/>
      <c r="E61" s="39"/>
      <c r="F61" s="38"/>
      <c r="G61" s="38"/>
      <c r="H61" s="41"/>
      <c r="I61" s="39"/>
      <c r="J61" s="39"/>
      <c r="K61" s="39"/>
      <c r="L61" s="39"/>
      <c r="M61" s="49"/>
    </row>
    <row r="62" spans="1:28" ht="12.75" customHeight="1" thickBot="1" x14ac:dyDescent="0.3">
      <c r="A62" s="57">
        <v>7</v>
      </c>
      <c r="B62" s="52"/>
      <c r="C62" s="52"/>
      <c r="D62" s="52"/>
      <c r="E62" s="53"/>
      <c r="F62" s="53"/>
      <c r="G62" s="53"/>
      <c r="H62" s="54"/>
      <c r="I62" s="53">
        <v>7</v>
      </c>
      <c r="J62" s="53"/>
      <c r="K62" s="53"/>
      <c r="L62" s="55"/>
      <c r="M62" s="56"/>
    </row>
    <row r="63" spans="1:28" ht="12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28" ht="12.75" customHeight="1" x14ac:dyDescent="0.3">
      <c r="I64" s="5" t="s">
        <v>61</v>
      </c>
    </row>
    <row r="65" spans="1:10" ht="12.75" customHeight="1" x14ac:dyDescent="0.25">
      <c r="B65" s="36"/>
    </row>
    <row r="66" spans="1:10" ht="12.75" customHeight="1" x14ac:dyDescent="0.25">
      <c r="B66" s="36"/>
    </row>
    <row r="67" spans="1:10" ht="12.75" customHeight="1" x14ac:dyDescent="0.3">
      <c r="A67" s="35"/>
      <c r="B67" s="35"/>
      <c r="C67" s="35"/>
      <c r="D67" s="35"/>
      <c r="E67" s="35"/>
      <c r="F67" s="35"/>
      <c r="G67" s="35"/>
      <c r="H67" s="35"/>
      <c r="I67" s="35"/>
      <c r="J67" s="35"/>
    </row>
    <row r="68" spans="1:10" ht="12.75" customHeight="1" x14ac:dyDescent="0.3">
      <c r="A68" s="35"/>
    </row>
    <row r="69" spans="1:10" ht="16.5" customHeight="1" x14ac:dyDescent="0.25"/>
    <row r="70" spans="1:10" ht="16.5" customHeight="1" x14ac:dyDescent="0.25"/>
    <row r="71" spans="1:10" ht="16.5" customHeight="1" x14ac:dyDescent="0.25"/>
    <row r="72" spans="1:10" ht="16.5" customHeight="1" x14ac:dyDescent="0.25"/>
    <row r="73" spans="1:10" ht="16.5" customHeight="1" x14ac:dyDescent="0.25"/>
    <row r="74" spans="1:10" ht="12.75" customHeight="1" x14ac:dyDescent="0.25"/>
    <row r="75" spans="1:10" ht="12.75" customHeight="1" x14ac:dyDescent="0.25"/>
    <row r="76" spans="1:10" ht="12.75" customHeight="1" x14ac:dyDescent="0.25"/>
    <row r="77" spans="1:10" ht="12.7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</sheetData>
  <mergeCells count="12">
    <mergeCell ref="A13:E13"/>
    <mergeCell ref="I13:M13"/>
    <mergeCell ref="A38:E38"/>
    <mergeCell ref="I38:M38"/>
    <mergeCell ref="A39:E39"/>
    <mergeCell ref="I39:M39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Modif 12.04.2023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2023-05-19T11:55:02Z</dcterms:modified>
</cp:coreProperties>
</file>